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8" windowWidth="15480" windowHeight="110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<sst xmlns="http://schemas.openxmlformats.org/spreadsheetml/2006/main" count="50" uniqueCount="50">
  <si>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本會經費收入</t>
  </si>
  <si>
    <r>
      <t>共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頁：第</t>
    </r>
    <r>
      <rPr>
        <sz val="10"/>
        <rFont val="Times New Roman"/>
        <family val="1"/>
      </rPr>
      <t xml:space="preserve"> 1 </t>
    </r>
    <r>
      <rPr>
        <sz val="10"/>
        <rFont val="標楷體"/>
        <family val="4"/>
      </rPr>
      <t>頁</t>
    </r>
  </si>
  <si>
    <r>
      <t>科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</rPr>
      <t>目</t>
    </r>
  </si>
  <si>
    <r>
      <t>比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較</t>
    </r>
  </si>
  <si>
    <r>
      <t>說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明</t>
    </r>
  </si>
  <si>
    <t>款</t>
  </si>
  <si>
    <t>項</t>
  </si>
  <si>
    <t>目</t>
  </si>
  <si>
    <r>
      <t>名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>稱</t>
    </r>
  </si>
  <si>
    <r>
      <t>決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算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金額</t>
    </r>
  </si>
  <si>
    <r>
      <t>預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算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金額</t>
    </r>
  </si>
  <si>
    <r>
      <t>增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加</t>
    </r>
  </si>
  <si>
    <r>
      <t>減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少</t>
    </r>
  </si>
  <si>
    <r>
      <t xml:space="preserve">  </t>
    </r>
    <r>
      <rPr>
        <sz val="14"/>
        <color indexed="10"/>
        <rFont val="標楷體"/>
        <family val="4"/>
      </rPr>
      <t>入會費</t>
    </r>
  </si>
  <si>
    <t>常年個人會員入會費</t>
  </si>
  <si>
    <t>新進個人會員入會費</t>
  </si>
  <si>
    <r>
      <t xml:space="preserve"> </t>
    </r>
    <r>
      <rPr>
        <sz val="14"/>
        <color indexed="10"/>
        <rFont val="標楷體"/>
        <family val="4"/>
      </rPr>
      <t>榮譽會費</t>
    </r>
  </si>
  <si>
    <t>榮譽個人會員常年會費</t>
  </si>
  <si>
    <r>
      <t xml:space="preserve">  </t>
    </r>
    <r>
      <rPr>
        <sz val="14"/>
        <color indexed="10"/>
        <rFont val="標楷體"/>
        <family val="4"/>
      </rPr>
      <t>雜項收入</t>
    </r>
  </si>
  <si>
    <r>
      <t xml:space="preserve">    </t>
    </r>
    <r>
      <rPr>
        <sz val="14"/>
        <rFont val="標楷體"/>
        <family val="4"/>
      </rPr>
      <t>利息收入</t>
    </r>
  </si>
  <si>
    <r>
      <t xml:space="preserve">  </t>
    </r>
    <r>
      <rPr>
        <sz val="14"/>
        <color indexed="10"/>
        <rFont val="標楷體"/>
        <family val="4"/>
      </rPr>
      <t>前年度結轉款</t>
    </r>
  </si>
  <si>
    <r>
      <t xml:space="preserve">  </t>
    </r>
    <r>
      <rPr>
        <sz val="14"/>
        <rFont val="標楷體"/>
        <family val="4"/>
      </rPr>
      <t>前年度結轉款</t>
    </r>
  </si>
  <si>
    <t>本會經費支出</t>
  </si>
  <si>
    <r>
      <t xml:space="preserve">  </t>
    </r>
    <r>
      <rPr>
        <sz val="14"/>
        <color indexed="10"/>
        <rFont val="標楷體"/>
        <family val="4"/>
      </rPr>
      <t>業務費</t>
    </r>
  </si>
  <si>
    <t>教師節茶會費</t>
  </si>
  <si>
    <t>常年個人會員慰問金</t>
  </si>
  <si>
    <t>退休人員禮劵費</t>
  </si>
  <si>
    <r>
      <t xml:space="preserve">  </t>
    </r>
    <r>
      <rPr>
        <sz val="14"/>
        <color indexed="8"/>
        <rFont val="標楷體"/>
        <family val="4"/>
      </rPr>
      <t>上繳縣教師會會費</t>
    </r>
  </si>
  <si>
    <t>期末聚餐會</t>
  </si>
  <si>
    <r>
      <t xml:space="preserve">  </t>
    </r>
    <r>
      <rPr>
        <sz val="14"/>
        <color indexed="12"/>
        <rFont val="標楷體"/>
        <family val="4"/>
      </rPr>
      <t>年度結餘款</t>
    </r>
  </si>
  <si>
    <r>
      <t xml:space="preserve"> </t>
    </r>
    <r>
      <rPr>
        <sz val="14"/>
        <rFont val="標楷體"/>
        <family val="4"/>
      </rPr>
      <t>常務監事</t>
    </r>
  </si>
  <si>
    <t>其他業務費</t>
  </si>
  <si>
    <r>
      <t xml:space="preserve">  </t>
    </r>
    <r>
      <rPr>
        <sz val="14"/>
        <rFont val="標楷體"/>
        <family val="4"/>
      </rPr>
      <t>理事長　　　　　會　計　　　　　出納</t>
    </r>
  </si>
  <si>
    <t>常年個人會員活動補助費</t>
  </si>
  <si>
    <r>
      <t>花蓮縣立國風國民中學教師會第十九屆</t>
    </r>
    <r>
      <rPr>
        <sz val="13.5"/>
        <rFont val="Times New Roman"/>
        <family val="1"/>
      </rPr>
      <t>106</t>
    </r>
    <r>
      <rPr>
        <sz val="13.5"/>
        <rFont val="標楷體"/>
        <family val="4"/>
      </rPr>
      <t>學年度（</t>
    </r>
    <r>
      <rPr>
        <sz val="13.5"/>
        <rFont val="Times New Roman"/>
        <family val="1"/>
      </rPr>
      <t>107</t>
    </r>
    <r>
      <rPr>
        <sz val="13.5"/>
        <rFont val="標楷體"/>
        <family val="4"/>
      </rPr>
      <t>年度）收支經費決算表</t>
    </r>
    <r>
      <rPr>
        <sz val="13.5"/>
        <rFont val="Times New Roman"/>
        <family val="1"/>
      </rPr>
      <t xml:space="preserve"> (</t>
    </r>
    <r>
      <rPr>
        <sz val="13.5"/>
        <rFont val="標楷體"/>
        <family val="4"/>
      </rPr>
      <t>單位：元</t>
    </r>
    <r>
      <rPr>
        <sz val="13.5"/>
        <rFont val="Times New Roman"/>
        <family val="1"/>
      </rPr>
      <t>)</t>
    </r>
  </si>
  <si>
    <r>
      <t>自</t>
    </r>
    <r>
      <rPr>
        <sz val="14"/>
        <rFont val="Times New Roman"/>
        <family val="1"/>
      </rPr>
      <t>106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06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23</t>
    </r>
    <r>
      <rPr>
        <sz val="14"/>
        <rFont val="標楷體"/>
        <family val="4"/>
      </rPr>
      <t>日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至</t>
    </r>
    <r>
      <rPr>
        <sz val="14"/>
        <rFont val="Times New Roman"/>
        <family val="1"/>
      </rPr>
      <t>107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06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22</t>
    </r>
    <r>
      <rPr>
        <sz val="14"/>
        <rFont val="標楷體"/>
        <family val="4"/>
      </rPr>
      <t>日止</t>
    </r>
    <r>
      <rPr>
        <sz val="14"/>
        <rFont val="Times New Roman"/>
        <family val="1"/>
      </rPr>
      <t xml:space="preserve">       </t>
    </r>
  </si>
  <si>
    <r>
      <t xml:space="preserve">       107</t>
    </r>
    <r>
      <rPr>
        <sz val="14"/>
        <rFont val="新細明體"/>
        <family val="1"/>
      </rPr>
      <t>年</t>
    </r>
  </si>
  <si>
    <r>
      <t xml:space="preserve">          107</t>
    </r>
    <r>
      <rPr>
        <sz val="14"/>
        <rFont val="新細明體"/>
        <family val="1"/>
      </rPr>
      <t>年</t>
    </r>
  </si>
  <si>
    <t>會員大會期末茶會費</t>
  </si>
  <si>
    <t>咖啡豆等</t>
  </si>
  <si>
    <t>備註：各款項目金額得互相流用。</t>
  </si>
  <si>
    <t>70人</t>
  </si>
  <si>
    <t>6人</t>
  </si>
  <si>
    <t>4人</t>
  </si>
  <si>
    <r>
      <t>(</t>
    </r>
    <r>
      <rPr>
        <sz val="14"/>
        <rFont val="標楷體"/>
        <family val="4"/>
      </rPr>
      <t>花蓮市農會</t>
    </r>
    <r>
      <rPr>
        <sz val="14"/>
        <rFont val="Times New Roman"/>
        <family val="1"/>
      </rPr>
      <t>360-001-10000252</t>
    </r>
    <r>
      <rPr>
        <sz val="14"/>
        <rFont val="標楷體"/>
        <family val="4"/>
      </rPr>
      <t>活存</t>
    </r>
    <r>
      <rPr>
        <sz val="14"/>
        <rFont val="Times New Roman"/>
        <family val="1"/>
      </rPr>
      <t xml:space="preserve"> 63,199</t>
    </r>
    <r>
      <rPr>
        <sz val="14"/>
        <rFont val="標楷體"/>
        <family val="4"/>
      </rPr>
      <t>元整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。</t>
    </r>
  </si>
  <si>
    <r>
      <t>衛生紙</t>
    </r>
    <r>
      <rPr>
        <sz val="9"/>
        <rFont val="Times New Roman"/>
        <family val="1"/>
      </rPr>
      <t>128</t>
    </r>
    <r>
      <rPr>
        <sz val="9"/>
        <rFont val="細明體"/>
        <family val="3"/>
      </rPr>
      <t>人</t>
    </r>
    <r>
      <rPr>
        <sz val="9"/>
        <rFont val="Times New Roman"/>
        <family val="1"/>
      </rPr>
      <t>*80</t>
    </r>
    <r>
      <rPr>
        <sz val="9"/>
        <rFont val="細明體"/>
        <family val="3"/>
      </rPr>
      <t>元</t>
    </r>
  </si>
  <si>
    <r>
      <t>茶點</t>
    </r>
    <r>
      <rPr>
        <sz val="9"/>
        <rFont val="Times New Roman"/>
        <family val="1"/>
      </rPr>
      <t>100</t>
    </r>
    <r>
      <rPr>
        <sz val="9"/>
        <rFont val="細明體"/>
        <family val="3"/>
      </rPr>
      <t>元</t>
    </r>
    <r>
      <rPr>
        <sz val="9"/>
        <rFont val="Times New Roman"/>
        <family val="1"/>
      </rPr>
      <t>*80</t>
    </r>
    <r>
      <rPr>
        <sz val="9"/>
        <rFont val="細明體"/>
        <family val="3"/>
      </rPr>
      <t>人</t>
    </r>
  </si>
  <si>
    <r>
      <t>600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*80</t>
    </r>
    <r>
      <rPr>
        <sz val="12"/>
        <rFont val="細明體"/>
        <family val="3"/>
      </rPr>
      <t>人</t>
    </r>
  </si>
  <si>
    <r>
      <t>衛生紙</t>
    </r>
    <r>
      <rPr>
        <sz val="9"/>
        <rFont val="Times New Roman"/>
        <family val="1"/>
      </rPr>
      <t>128</t>
    </r>
    <r>
      <rPr>
        <sz val="9"/>
        <rFont val="細明體"/>
        <family val="3"/>
      </rPr>
      <t>元</t>
    </r>
    <r>
      <rPr>
        <sz val="9"/>
        <rFont val="Times New Roman"/>
        <family val="1"/>
      </rPr>
      <t>*80</t>
    </r>
    <r>
      <rPr>
        <sz val="9"/>
        <rFont val="細明體"/>
        <family val="3"/>
      </rPr>
      <t>人</t>
    </r>
  </si>
  <si>
    <r>
      <t>本（</t>
    </r>
    <r>
      <rPr>
        <sz val="14"/>
        <rFont val="Times New Roman"/>
        <family val="1"/>
      </rPr>
      <t>107</t>
    </r>
    <r>
      <rPr>
        <sz val="14"/>
        <rFont val="標楷體"/>
        <family val="4"/>
      </rPr>
      <t>）年度結存金額：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元整</t>
    </r>
    <r>
      <rPr>
        <sz val="14"/>
        <rFont val="Times New Roman"/>
        <family val="1"/>
      </rPr>
      <t>(106</t>
    </r>
    <r>
      <rPr>
        <sz val="14"/>
        <rFont val="標楷體"/>
        <family val="4"/>
      </rPr>
      <t>年結存金額</t>
    </r>
    <r>
      <rPr>
        <sz val="14"/>
        <rFont val="Times New Roman"/>
        <family val="1"/>
      </rPr>
      <t>63,199</t>
    </r>
    <r>
      <rPr>
        <sz val="14"/>
        <rFont val="標楷體"/>
        <family val="4"/>
      </rPr>
      <t>元整</t>
    </r>
    <r>
      <rPr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</si>
</sst>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4"/>
      <color indexed="10"/>
      <name val="標楷體"/>
      <family val="4"/>
    </font>
    <font>
      <sz val="14"/>
      <color indexed="8"/>
      <name val="標楷體"/>
      <family val="4"/>
    </font>
    <font>
      <sz val="14"/>
      <color indexed="12"/>
      <name val="標楷體"/>
      <family val="4"/>
    </font>
    <font>
      <sz val="14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3.5"/>
      <name val="標楷體"/>
      <family val="4"/>
    </font>
    <font>
      <sz val="13.5"/>
      <name val="Times New Roman"/>
      <family val="1"/>
    </font>
    <font>
      <sz val="12"/>
      <name val="細明體"/>
      <family val="3"/>
    </font>
    <font>
      <sz val="13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0" fontId="46" fillId="20" borderId="0" applyNumberFormat="0" applyBorder="0" applyAlignment="0" applyProtection="0"/>
    <xf numFmtId="9" fontId="0" fillId="0" borderId="0" applyFont="0" applyFill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2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2" applyNumberFormat="0" applyAlignment="0" applyProtection="0"/>
    <xf numFmtId="0" fontId="55" fillId="21" borderId="8" applyNumberFormat="0" applyAlignment="0" applyProtection="0"/>
    <xf numFmtId="0" fontId="56" fillId="30" borderId="9" applyNumberFormat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3" fillId="0" borderId="0" xfId="0" applyFont="1" applyAlignment="1">
      <alignment/>
    </xf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/>
    </xf>
    <xf numFmtId="3" fontId="18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3" fontId="16" fillId="0" borderId="13" xfId="0" applyNumberFormat="1" applyFont="1" applyBorder="1" applyAlignment="1">
      <alignment/>
    </xf>
    <xf numFmtId="0" fontId="17" fillId="0" borderId="17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2" fillId="0" borderId="10" xfId="0" applyFont="1" applyBorder="1" applyAlignment="1">
      <alignment horizontal="center"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18" fillId="0" borderId="10" xfId="0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12" fillId="0" borderId="11" xfId="0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0" fontId="16" fillId="0" borderId="18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6" fillId="0" borderId="13" xfId="0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/>
    </xf>
    <xf numFmtId="0" fontId="12" fillId="0" borderId="13" xfId="0" applyFont="1" applyBorder="1" applyAlignment="1">
      <alignment/>
    </xf>
    <xf numFmtId="3" fontId="15" fillId="0" borderId="19" xfId="0" applyNumberFormat="1" applyFont="1" applyBorder="1" applyAlignment="1">
      <alignment/>
    </xf>
    <xf numFmtId="0" fontId="12" fillId="0" borderId="11" xfId="0" applyFont="1" applyBorder="1" applyAlignment="1">
      <alignment horizontal="right" vertical="center"/>
    </xf>
    <xf numFmtId="0" fontId="22" fillId="0" borderId="11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/>
    </xf>
    <xf numFmtId="3" fontId="18" fillId="0" borderId="11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/>
    </xf>
    <xf numFmtId="3" fontId="1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4" fillId="0" borderId="25" xfId="0" applyNumberFormat="1" applyFont="1" applyBorder="1" applyAlignment="1">
      <alignment horizontal="left"/>
    </xf>
    <xf numFmtId="0" fontId="3" fillId="0" borderId="25" xfId="0" applyNumberFormat="1" applyFont="1" applyBorder="1" applyAlignment="1">
      <alignment horizontal="left"/>
    </xf>
    <xf numFmtId="0" fontId="40" fillId="0" borderId="10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SheetLayoutView="100" zoomScalePageLayoutView="0" workbookViewId="0" topLeftCell="A1">
      <selection activeCell="H22" sqref="H22"/>
    </sheetView>
  </sheetViews>
  <sheetFormatPr defaultColWidth="9.00390625" defaultRowHeight="16.5"/>
  <cols>
    <col min="1" max="2" width="3.125" style="37" customWidth="1"/>
    <col min="3" max="3" width="3.00390625" style="37" customWidth="1"/>
    <col min="4" max="4" width="27.125" style="37" customWidth="1"/>
    <col min="5" max="5" width="11.125" style="37" customWidth="1"/>
    <col min="6" max="6" width="11.875" style="37" customWidth="1"/>
    <col min="7" max="7" width="9.625" style="37" customWidth="1"/>
    <col min="8" max="8" width="10.625" style="37" customWidth="1"/>
    <col min="9" max="9" width="14.375" style="37" customWidth="1"/>
  </cols>
  <sheetData>
    <row r="1" spans="1:9" ht="29.25" customHeight="1">
      <c r="A1" s="58" t="s">
        <v>34</v>
      </c>
      <c r="B1" s="59"/>
      <c r="C1" s="59"/>
      <c r="D1" s="59"/>
      <c r="E1" s="59"/>
      <c r="F1" s="59"/>
      <c r="G1" s="59"/>
      <c r="H1" s="59"/>
      <c r="I1" s="59"/>
    </row>
    <row r="2" spans="1:9" ht="23.25" customHeight="1">
      <c r="A2" s="60" t="s">
        <v>35</v>
      </c>
      <c r="B2" s="61"/>
      <c r="C2" s="61"/>
      <c r="D2" s="61"/>
      <c r="E2" s="61"/>
      <c r="F2" s="61"/>
      <c r="G2" s="61"/>
      <c r="H2" s="61"/>
      <c r="I2" s="3" t="s">
        <v>1</v>
      </c>
    </row>
    <row r="3" spans="1:9" ht="21" customHeight="1">
      <c r="A3" s="62" t="s">
        <v>2</v>
      </c>
      <c r="B3" s="63"/>
      <c r="C3" s="63"/>
      <c r="D3" s="63"/>
      <c r="E3" s="48" t="s">
        <v>36</v>
      </c>
      <c r="F3" s="48" t="s">
        <v>37</v>
      </c>
      <c r="G3" s="64" t="s">
        <v>3</v>
      </c>
      <c r="H3" s="65"/>
      <c r="I3" s="62" t="s">
        <v>4</v>
      </c>
    </row>
    <row r="4" spans="1:9" ht="21" customHeight="1" thickBot="1">
      <c r="A4" s="4" t="s">
        <v>5</v>
      </c>
      <c r="B4" s="4" t="s">
        <v>6</v>
      </c>
      <c r="C4" s="4" t="s">
        <v>7</v>
      </c>
      <c r="D4" s="4" t="s">
        <v>8</v>
      </c>
      <c r="E4" s="5" t="s">
        <v>9</v>
      </c>
      <c r="F4" s="5" t="s">
        <v>10</v>
      </c>
      <c r="G4" s="6" t="s">
        <v>11</v>
      </c>
      <c r="H4" s="6" t="s">
        <v>12</v>
      </c>
      <c r="I4" s="66"/>
    </row>
    <row r="5" spans="1:9" ht="21" customHeight="1" thickBot="1">
      <c r="A5" s="13">
        <v>1</v>
      </c>
      <c r="B5" s="14"/>
      <c r="C5" s="15"/>
      <c r="D5" s="7" t="s">
        <v>0</v>
      </c>
      <c r="E5" s="16">
        <f>E6+E9+E11+E13</f>
        <v>142399</v>
      </c>
      <c r="F5" s="16">
        <f>F6+F9+F11+F13</f>
        <v>142399</v>
      </c>
      <c r="G5" s="16">
        <f aca="true" t="shared" si="0" ref="G5:G10">E5-F5</f>
        <v>0</v>
      </c>
      <c r="H5" s="16"/>
      <c r="I5" s="17"/>
    </row>
    <row r="6" spans="1:9" ht="21" customHeight="1">
      <c r="A6" s="18"/>
      <c r="B6" s="9">
        <v>1</v>
      </c>
      <c r="C6" s="9"/>
      <c r="D6" s="10" t="s">
        <v>13</v>
      </c>
      <c r="E6" s="11">
        <f>SUM(E7:E8)</f>
        <v>76000</v>
      </c>
      <c r="F6" s="11">
        <f>SUM(F7:F8)</f>
        <v>76000</v>
      </c>
      <c r="G6" s="53">
        <f t="shared" si="0"/>
        <v>0</v>
      </c>
      <c r="H6" s="11"/>
      <c r="I6" s="19"/>
    </row>
    <row r="7" spans="1:9" ht="21" customHeight="1">
      <c r="A7" s="20"/>
      <c r="B7" s="20"/>
      <c r="C7" s="20">
        <v>1</v>
      </c>
      <c r="D7" s="2" t="s">
        <v>14</v>
      </c>
      <c r="E7" s="21">
        <v>70000</v>
      </c>
      <c r="F7" s="21">
        <v>70000</v>
      </c>
      <c r="G7" s="21">
        <f t="shared" si="0"/>
        <v>0</v>
      </c>
      <c r="H7" s="24"/>
      <c r="I7" s="1" t="s">
        <v>41</v>
      </c>
    </row>
    <row r="8" spans="1:9" ht="21" customHeight="1">
      <c r="A8" s="20"/>
      <c r="B8" s="20"/>
      <c r="C8" s="20">
        <v>2</v>
      </c>
      <c r="D8" s="2" t="s">
        <v>15</v>
      </c>
      <c r="E8" s="21">
        <v>6000</v>
      </c>
      <c r="F8" s="21">
        <v>6000</v>
      </c>
      <c r="G8" s="21">
        <f t="shared" si="0"/>
        <v>0</v>
      </c>
      <c r="H8" s="25"/>
      <c r="I8" s="1" t="s">
        <v>42</v>
      </c>
    </row>
    <row r="9" spans="1:9" ht="21" customHeight="1">
      <c r="A9" s="23"/>
      <c r="B9" s="23">
        <v>2</v>
      </c>
      <c r="C9" s="23"/>
      <c r="D9" s="24" t="s">
        <v>16</v>
      </c>
      <c r="E9" s="25">
        <f>E10</f>
        <v>3200</v>
      </c>
      <c r="F9" s="25">
        <f>F10</f>
        <v>3200</v>
      </c>
      <c r="G9" s="21">
        <f t="shared" si="0"/>
        <v>0</v>
      </c>
      <c r="H9" s="25"/>
      <c r="I9" s="26"/>
    </row>
    <row r="10" spans="1:9" ht="21" customHeight="1">
      <c r="A10" s="20"/>
      <c r="B10" s="20"/>
      <c r="C10" s="20"/>
      <c r="D10" s="2" t="s">
        <v>17</v>
      </c>
      <c r="E10" s="21">
        <v>3200</v>
      </c>
      <c r="F10" s="21">
        <v>3200</v>
      </c>
      <c r="G10" s="21">
        <f t="shared" si="0"/>
        <v>0</v>
      </c>
      <c r="H10" s="24"/>
      <c r="I10" s="1" t="s">
        <v>43</v>
      </c>
    </row>
    <row r="11" spans="1:9" ht="21" customHeight="1">
      <c r="A11" s="20"/>
      <c r="B11" s="23">
        <v>3</v>
      </c>
      <c r="C11" s="23"/>
      <c r="D11" s="24" t="s">
        <v>18</v>
      </c>
      <c r="E11" s="25"/>
      <c r="F11" s="25"/>
      <c r="G11" s="21"/>
      <c r="H11" s="25"/>
      <c r="I11" s="26"/>
    </row>
    <row r="12" spans="1:9" ht="21" customHeight="1">
      <c r="A12" s="20"/>
      <c r="B12" s="20"/>
      <c r="C12" s="20">
        <v>1</v>
      </c>
      <c r="D12" s="22" t="s">
        <v>19</v>
      </c>
      <c r="E12" s="21"/>
      <c r="F12" s="21"/>
      <c r="G12" s="21"/>
      <c r="H12" s="25"/>
      <c r="I12" s="26"/>
    </row>
    <row r="13" spans="1:9" ht="21" customHeight="1">
      <c r="A13" s="20"/>
      <c r="B13" s="23">
        <v>4</v>
      </c>
      <c r="C13" s="23"/>
      <c r="D13" s="24" t="s">
        <v>20</v>
      </c>
      <c r="E13" s="25">
        <v>63199</v>
      </c>
      <c r="F13" s="25">
        <v>63199</v>
      </c>
      <c r="G13" s="21">
        <f>E13-F13</f>
        <v>0</v>
      </c>
      <c r="H13" s="24"/>
      <c r="I13" s="26"/>
    </row>
    <row r="14" spans="1:9" ht="21" customHeight="1" thickBot="1">
      <c r="A14" s="27"/>
      <c r="B14" s="27"/>
      <c r="C14" s="27">
        <v>1</v>
      </c>
      <c r="D14" s="28" t="s">
        <v>21</v>
      </c>
      <c r="E14" s="29">
        <v>63199</v>
      </c>
      <c r="F14" s="29">
        <v>63199</v>
      </c>
      <c r="G14" s="28">
        <f>E14-F14</f>
        <v>0</v>
      </c>
      <c r="H14" s="51"/>
      <c r="I14" s="30"/>
    </row>
    <row r="15" spans="1:9" ht="21" customHeight="1" thickBot="1">
      <c r="A15" s="14">
        <v>2</v>
      </c>
      <c r="B15" s="15"/>
      <c r="C15" s="15"/>
      <c r="D15" s="7" t="s">
        <v>22</v>
      </c>
      <c r="E15" s="16">
        <f>E16</f>
        <v>59675</v>
      </c>
      <c r="F15" s="16">
        <f>F16</f>
        <v>79200</v>
      </c>
      <c r="G15" s="16">
        <f>E15-F15</f>
        <v>-19525</v>
      </c>
      <c r="H15" s="16"/>
      <c r="I15" s="17"/>
    </row>
    <row r="16" spans="1:9" ht="21" customHeight="1">
      <c r="A16" s="9"/>
      <c r="B16" s="9">
        <v>1</v>
      </c>
      <c r="C16" s="23"/>
      <c r="D16" s="31" t="s">
        <v>23</v>
      </c>
      <c r="E16" s="32">
        <f>SUM(E17:E24)</f>
        <v>59675</v>
      </c>
      <c r="F16" s="32">
        <f>SUM(F17:F24)</f>
        <v>79200</v>
      </c>
      <c r="G16" s="54">
        <f>(F16-E16)</f>
        <v>19525</v>
      </c>
      <c r="H16" s="32"/>
      <c r="I16" s="19"/>
    </row>
    <row r="17" spans="1:9" ht="21" customHeight="1">
      <c r="A17" s="20"/>
      <c r="B17" s="20"/>
      <c r="C17" s="20">
        <v>1</v>
      </c>
      <c r="D17" s="12" t="s">
        <v>38</v>
      </c>
      <c r="E17" s="33"/>
      <c r="F17" s="33">
        <v>6000</v>
      </c>
      <c r="G17" s="33"/>
      <c r="H17" s="32"/>
      <c r="I17" s="75" t="s">
        <v>45</v>
      </c>
    </row>
    <row r="18" spans="1:9" ht="21" customHeight="1">
      <c r="A18" s="20"/>
      <c r="B18" s="20"/>
      <c r="C18" s="20">
        <v>2</v>
      </c>
      <c r="D18" s="12" t="s">
        <v>24</v>
      </c>
      <c r="E18" s="33">
        <v>9665</v>
      </c>
      <c r="F18" s="33">
        <v>8000</v>
      </c>
      <c r="G18" s="54">
        <f>(F18-E18)</f>
        <v>-1665</v>
      </c>
      <c r="H18" s="32"/>
      <c r="I18" s="75" t="s">
        <v>46</v>
      </c>
    </row>
    <row r="19" spans="1:9" ht="21" customHeight="1">
      <c r="A19" s="20"/>
      <c r="B19" s="20"/>
      <c r="C19" s="20">
        <v>3</v>
      </c>
      <c r="D19" s="12" t="s">
        <v>25</v>
      </c>
      <c r="E19" s="33"/>
      <c r="F19" s="33">
        <v>4000</v>
      </c>
      <c r="G19" s="54"/>
      <c r="H19" s="32"/>
      <c r="I19" s="26"/>
    </row>
    <row r="20" spans="1:9" ht="21" customHeight="1">
      <c r="A20" s="20"/>
      <c r="B20" s="20"/>
      <c r="C20" s="20">
        <v>4</v>
      </c>
      <c r="D20" s="12" t="s">
        <v>26</v>
      </c>
      <c r="E20" s="33"/>
      <c r="F20" s="33">
        <v>4000</v>
      </c>
      <c r="G20" s="54"/>
      <c r="H20" s="32"/>
      <c r="I20" s="55"/>
    </row>
    <row r="21" spans="1:9" ht="21" customHeight="1">
      <c r="A21" s="20"/>
      <c r="B21" s="20"/>
      <c r="C21" s="20">
        <v>5</v>
      </c>
      <c r="D21" s="34" t="s">
        <v>27</v>
      </c>
      <c r="E21" s="33">
        <v>48000</v>
      </c>
      <c r="F21" s="33">
        <v>48000</v>
      </c>
      <c r="G21" s="54"/>
      <c r="H21" s="32">
        <f>F21-E21</f>
        <v>0</v>
      </c>
      <c r="I21" s="26" t="s">
        <v>47</v>
      </c>
    </row>
    <row r="22" spans="1:9" ht="21" customHeight="1">
      <c r="A22" s="20"/>
      <c r="B22" s="20"/>
      <c r="C22" s="20"/>
      <c r="D22" s="50" t="s">
        <v>33</v>
      </c>
      <c r="E22" s="33">
        <v>2010</v>
      </c>
      <c r="F22" s="33">
        <v>3000</v>
      </c>
      <c r="G22" s="54">
        <f>(F22-E22)</f>
        <v>990</v>
      </c>
      <c r="H22" s="32"/>
      <c r="I22" s="26"/>
    </row>
    <row r="23" spans="1:9" ht="21" customHeight="1">
      <c r="A23" s="20"/>
      <c r="B23" s="20"/>
      <c r="C23" s="20">
        <v>6</v>
      </c>
      <c r="D23" s="12" t="s">
        <v>28</v>
      </c>
      <c r="E23" s="40"/>
      <c r="F23" s="40">
        <v>4800</v>
      </c>
      <c r="G23" s="54"/>
      <c r="H23" s="32"/>
      <c r="I23" s="75" t="s">
        <v>48</v>
      </c>
    </row>
    <row r="24" spans="1:9" ht="21" customHeight="1" thickBot="1">
      <c r="A24" s="27"/>
      <c r="B24" s="38"/>
      <c r="C24" s="27">
        <v>7</v>
      </c>
      <c r="D24" s="12" t="s">
        <v>31</v>
      </c>
      <c r="E24" s="40"/>
      <c r="F24" s="40">
        <v>1400</v>
      </c>
      <c r="G24" s="39"/>
      <c r="H24" s="52"/>
      <c r="I24" s="49" t="s">
        <v>39</v>
      </c>
    </row>
    <row r="25" spans="1:9" ht="21" customHeight="1" thickBot="1">
      <c r="A25" s="41">
        <v>3</v>
      </c>
      <c r="B25" s="42"/>
      <c r="C25" s="42"/>
      <c r="D25" s="43" t="s">
        <v>29</v>
      </c>
      <c r="E25" s="44">
        <f>E5-E15</f>
        <v>82724</v>
      </c>
      <c r="F25" s="44">
        <f>F5-F15</f>
        <v>63199</v>
      </c>
      <c r="G25" s="46"/>
      <c r="H25" s="45"/>
      <c r="I25" s="47"/>
    </row>
    <row r="26" spans="1:9" ht="21" customHeight="1">
      <c r="A26" s="73" t="s">
        <v>40</v>
      </c>
      <c r="B26" s="74"/>
      <c r="C26" s="74"/>
      <c r="D26" s="74"/>
      <c r="E26" s="74"/>
      <c r="F26" s="74"/>
      <c r="G26" s="74"/>
      <c r="H26" s="74"/>
      <c r="I26" s="74"/>
    </row>
    <row r="27" spans="1:9" ht="21" customHeight="1">
      <c r="A27" s="67" t="s">
        <v>49</v>
      </c>
      <c r="B27" s="68"/>
      <c r="C27" s="68"/>
      <c r="D27" s="68"/>
      <c r="E27" s="68"/>
      <c r="F27" s="68"/>
      <c r="G27" s="68"/>
      <c r="H27" s="68"/>
      <c r="I27" s="69"/>
    </row>
    <row r="28" spans="1:9" ht="21" customHeight="1">
      <c r="A28" s="70" t="s">
        <v>44</v>
      </c>
      <c r="B28" s="71"/>
      <c r="C28" s="71"/>
      <c r="D28" s="71"/>
      <c r="E28" s="71"/>
      <c r="F28" s="71"/>
      <c r="G28" s="71"/>
      <c r="H28" s="71"/>
      <c r="I28" s="72"/>
    </row>
    <row r="29" spans="1:13" ht="24" customHeight="1">
      <c r="A29" s="56" t="s">
        <v>32</v>
      </c>
      <c r="B29" s="57"/>
      <c r="C29" s="57"/>
      <c r="D29" s="57"/>
      <c r="E29" s="57"/>
      <c r="F29" s="57"/>
      <c r="G29" s="57"/>
      <c r="H29" s="57"/>
      <c r="I29" s="57"/>
      <c r="J29" s="8"/>
      <c r="K29" s="8"/>
      <c r="L29" s="8"/>
      <c r="M29" s="8"/>
    </row>
    <row r="30" spans="1:13" ht="24" customHeight="1">
      <c r="A30" s="35"/>
      <c r="B30" s="36"/>
      <c r="C30" s="36"/>
      <c r="D30" s="36"/>
      <c r="E30" s="36"/>
      <c r="F30" s="36"/>
      <c r="G30" s="36"/>
      <c r="H30" s="36"/>
      <c r="I30" s="36"/>
      <c r="J30" s="8"/>
      <c r="K30" s="8"/>
      <c r="L30" s="8"/>
      <c r="M30" s="8"/>
    </row>
    <row r="31" spans="1:13" ht="24" customHeight="1">
      <c r="A31" s="56" t="s">
        <v>30</v>
      </c>
      <c r="B31" s="57"/>
      <c r="C31" s="57"/>
      <c r="D31" s="57"/>
      <c r="E31" s="57"/>
      <c r="F31" s="57"/>
      <c r="G31" s="57"/>
      <c r="H31" s="57"/>
      <c r="I31" s="57"/>
      <c r="J31" s="8"/>
      <c r="K31" s="8"/>
      <c r="L31" s="8"/>
      <c r="M31" s="8"/>
    </row>
  </sheetData>
  <sheetProtection/>
  <mergeCells count="10">
    <mergeCell ref="A31:I31"/>
    <mergeCell ref="A1:I1"/>
    <mergeCell ref="A2:H2"/>
    <mergeCell ref="A3:D3"/>
    <mergeCell ref="G3:H3"/>
    <mergeCell ref="I3:I4"/>
    <mergeCell ref="A29:I29"/>
    <mergeCell ref="A27:I27"/>
    <mergeCell ref="A28:I28"/>
    <mergeCell ref="A26:I26"/>
  </mergeCells>
  <printOptions/>
  <pageMargins left="0.5511811023622047" right="0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wjm</dc:creator>
  <cp:keywords/>
  <dc:description/>
  <cp:lastModifiedBy>gen</cp:lastModifiedBy>
  <cp:lastPrinted>2017-10-20T09:10:04Z</cp:lastPrinted>
  <dcterms:created xsi:type="dcterms:W3CDTF">1997-01-14T01:50:29Z</dcterms:created>
  <dcterms:modified xsi:type="dcterms:W3CDTF">2017-11-01T05:47:23Z</dcterms:modified>
  <cp:category/>
  <cp:version/>
  <cp:contentType/>
  <cp:contentStatus/>
</cp:coreProperties>
</file>